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0560" windowHeight="6800" tabRatio="763"/>
  </bookViews>
  <sheets>
    <sheet name="Farm &quot;A&quot;" sheetId="20" r:id="rId1"/>
    <sheet name="Farm &quot;B&quot;" sheetId="2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<sst xmlns="http://schemas.openxmlformats.org/spreadsheetml/2006/main" count="79" uniqueCount="60">
  <si>
    <t>DAFTAR NILAI BAHASA INGGRIS SEMESTER GANJIL TAHUN AKADEMIK 2025/2026</t>
  </si>
  <si>
    <t>MAHASISWA D-3 FARMASI KELAS A</t>
  </si>
  <si>
    <t>NO</t>
  </si>
  <si>
    <t>NIM</t>
  </si>
  <si>
    <t>NAMA</t>
  </si>
  <si>
    <t>NILAI</t>
  </si>
  <si>
    <t>NA</t>
  </si>
  <si>
    <t>HARKAT</t>
  </si>
  <si>
    <t>UAS(30)</t>
  </si>
  <si>
    <t>UTS(30)</t>
  </si>
  <si>
    <t>TG(25)</t>
  </si>
  <si>
    <t>HD(15)</t>
  </si>
  <si>
    <t>CHELSEA WIDYA AURELLIA</t>
  </si>
  <si>
    <t>AZLIA HALIMA KHALISA DIANA</t>
  </si>
  <si>
    <t>MAIDA ERIN WIDYADHANI</t>
  </si>
  <si>
    <t>AFIFAH MUTIA RAMADANI</t>
  </si>
  <si>
    <t>AMANDA PUTRI HARYANI</t>
  </si>
  <si>
    <t>SOFIYA</t>
  </si>
  <si>
    <t>VERONIKA FITRIANA RITI</t>
  </si>
  <si>
    <t>THISA CLAIRINE</t>
  </si>
  <si>
    <t>EMILIA HAPSARI SETYANINGRUM</t>
  </si>
  <si>
    <t xml:space="preserve">ANITA BARKA ROJABIN </t>
  </si>
  <si>
    <t>DYAH RAHMAWATI</t>
  </si>
  <si>
    <t>HELAN DELLA RANANTHA</t>
  </si>
  <si>
    <t>HELLEN SURYA ZALIANTI</t>
  </si>
  <si>
    <t>TRI CITRA ANANDA</t>
  </si>
  <si>
    <t>SARI UL HISABI</t>
  </si>
  <si>
    <t>MUHAMMAD IRFAN IMAN MA`RUF</t>
  </si>
  <si>
    <t>NUR ROHMAN WAHID</t>
  </si>
  <si>
    <t>EDY SUSILOPUTRO</t>
  </si>
  <si>
    <t>IVAN DWI FIRMANSYAH</t>
  </si>
  <si>
    <t>Yogyakarta,    Januari 2026</t>
  </si>
  <si>
    <t>Catatan:</t>
  </si>
  <si>
    <t>Dosen Pengampu</t>
  </si>
  <si>
    <t>TG</t>
  </si>
  <si>
    <t>: Tugas dan Quiz</t>
  </si>
  <si>
    <t>HD</t>
  </si>
  <si>
    <t>: Partisipasi Kelas, Sikap, dan Kehadiran</t>
  </si>
  <si>
    <t>apt. Drs. Nur Abdul Goni, MSi.</t>
  </si>
  <si>
    <t>MAHASISWA D-3 FARMASI KELAS B</t>
  </si>
  <si>
    <r>
      <rPr>
        <sz val="11"/>
        <rFont val="Calibri"/>
        <charset val="134"/>
        <scheme val="minor"/>
      </rPr>
      <t xml:space="preserve">CHAITRA </t>
    </r>
    <r>
      <rPr>
        <sz val="11"/>
        <rFont val="Calibri"/>
        <charset val="134"/>
      </rPr>
      <t>KHANSA WIDHIANTORO</t>
    </r>
  </si>
  <si>
    <r>
      <rPr>
        <sz val="11"/>
        <rFont val="Calibri"/>
        <charset val="134"/>
        <scheme val="minor"/>
      </rPr>
      <t xml:space="preserve">MUHAMMAD </t>
    </r>
    <r>
      <rPr>
        <sz val="11"/>
        <rFont val="Calibri"/>
        <charset val="134"/>
      </rPr>
      <t xml:space="preserve">RIZZU PUTRA WIYADI </t>
    </r>
  </si>
  <si>
    <r>
      <rPr>
        <sz val="11"/>
        <rFont val="Calibri"/>
        <charset val="134"/>
      </rPr>
      <t>ZEFANYA ALEA YUNIAS PRAMESTI</t>
    </r>
  </si>
  <si>
    <r>
      <rPr>
        <sz val="11"/>
        <rFont val="Calibri"/>
        <charset val="134"/>
        <scheme val="minor"/>
      </rPr>
      <t>ABDUL MUHA</t>
    </r>
    <r>
      <rPr>
        <sz val="11"/>
        <rFont val="Calibri"/>
        <charset val="134"/>
      </rPr>
      <t xml:space="preserve">IMIN </t>
    </r>
  </si>
  <si>
    <r>
      <rPr>
        <sz val="11"/>
        <rFont val="Calibri"/>
        <charset val="134"/>
      </rPr>
      <t>FEBRIANA AYU KUMALASARI</t>
    </r>
  </si>
  <si>
    <r>
      <rPr>
        <sz val="11"/>
        <rFont val="Calibri"/>
        <charset val="134"/>
        <scheme val="minor"/>
      </rPr>
      <t xml:space="preserve">ADVENIA </t>
    </r>
    <r>
      <rPr>
        <sz val="11"/>
        <rFont val="Calibri"/>
        <charset val="134"/>
      </rPr>
      <t xml:space="preserve">JOYCE DAMAYU </t>
    </r>
  </si>
  <si>
    <r>
      <rPr>
        <sz val="11"/>
        <rFont val="Calibri"/>
        <charset val="134"/>
      </rPr>
      <t>SYEFTY RAHARJO</t>
    </r>
  </si>
  <si>
    <r>
      <rPr>
        <sz val="11"/>
        <rFont val="Calibri"/>
        <charset val="134"/>
        <scheme val="minor"/>
      </rPr>
      <t>MARIA JEL</t>
    </r>
    <r>
      <rPr>
        <sz val="11"/>
        <rFont val="Calibri"/>
        <charset val="134"/>
      </rPr>
      <t>TANIA DESASTRIA KULA</t>
    </r>
  </si>
  <si>
    <r>
      <rPr>
        <sz val="11"/>
        <rFont val="Calibri"/>
        <charset val="134"/>
        <scheme val="minor"/>
      </rPr>
      <t>NA</t>
    </r>
    <r>
      <rPr>
        <sz val="11"/>
        <rFont val="Calibri"/>
        <charset val="134"/>
      </rPr>
      <t xml:space="preserve">KIA RAMADHANTI </t>
    </r>
  </si>
  <si>
    <r>
      <rPr>
        <sz val="11"/>
        <rFont val="Calibri"/>
        <charset val="134"/>
      </rPr>
      <t>VERA FIBRIYANTI</t>
    </r>
  </si>
  <si>
    <r>
      <rPr>
        <sz val="11"/>
        <rFont val="Calibri"/>
        <charset val="134"/>
      </rPr>
      <t xml:space="preserve">KEZIA NATASYA PUTRI </t>
    </r>
  </si>
  <si>
    <r>
      <rPr>
        <sz val="11"/>
        <rFont val="Calibri"/>
        <charset val="134"/>
      </rPr>
      <t>NABILA RYZKY AMEDYA</t>
    </r>
  </si>
  <si>
    <r>
      <rPr>
        <sz val="11"/>
        <rFont val="Calibri"/>
        <charset val="134"/>
      </rPr>
      <t>REYHAN RAFI FAUDJI</t>
    </r>
  </si>
  <si>
    <t>SINDI ALPIRA</t>
  </si>
  <si>
    <t>MOHAMMAD RAMDHANI</t>
  </si>
  <si>
    <t>GILANG ANGKASA PUTRA</t>
  </si>
  <si>
    <t>SANTIKO BARUNA AJI</t>
  </si>
  <si>
    <r>
      <rPr>
        <sz val="11"/>
        <rFont val="Calibri"/>
        <charset val="134"/>
      </rPr>
      <t xml:space="preserve">AKBAR REKSIKA AJI PANGESTU </t>
    </r>
  </si>
  <si>
    <r>
      <rPr>
        <sz val="11"/>
        <rFont val="Calibri"/>
        <charset val="134"/>
      </rPr>
      <t>LOIS AYU NURAZMI ISWAHYUDI</t>
    </r>
  </si>
  <si>
    <t>TAMARA DEWI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</si>
</sst>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(* #,##0.00_);_(* \(#,##0.00\);_(* &quot;-&quot;??_);_(@_)"/>
    <numFmt numFmtId="177" formatCode="_-&quot;Rp&quot;* #,##0.00_-;\-&quot;Rp&quot;* #,##0.00_-;_-&quot;Rp&quot;* &quot;-&quot;??_-;_-@_-"/>
    <numFmt numFmtId="178" formatCode="_(* #,##0_);_(* \(#,##0\);_(* &quot;-&quot;_);_(@_)"/>
    <numFmt numFmtId="179" formatCode="_-&quot;Rp&quot;* #,##0_-;\-&quot;Rp&quot;* #,##0_-;_-&quot;Rp&quot;* &quot;-&quot;??_-;_-@_-"/>
    <numFmt numFmtId="180" formatCode="0_ "/>
  </numFmts>
  <fonts count="26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b/>
      <sz val="10"/>
      <name val="Arial"/>
      <charset val="134"/>
    </font>
    <font>
      <sz val="10"/>
      <name val="Arial"/>
      <charset val="134"/>
    </font>
    <font>
      <sz val="11"/>
      <name val="Calibri"/>
      <charset val="134"/>
    </font>
    <font>
      <b/>
      <sz val="1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theme="1"/>
      <name val="Calibri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9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  <xf numFmtId="0" fontId="25" fillId="0" borderId="0"/>
  </cellStyleXfs>
  <cellXfs count="37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1" fillId="0" borderId="5" xfId="49" applyFont="1" applyBorder="1" applyAlignment="1">
      <alignment horizontal="center" vertical="center"/>
    </xf>
    <xf numFmtId="0" fontId="1" fillId="0" borderId="5" xfId="49" applyFont="1" applyBorder="1" applyAlignment="1">
      <alignment vertical="center"/>
    </xf>
    <xf numFmtId="1" fontId="3" fillId="0" borderId="5" xfId="0" applyNumberFormat="1" applyFont="1" applyBorder="1" applyAlignment="1">
      <alignment horizontal="center"/>
    </xf>
    <xf numFmtId="1" fontId="1" fillId="0" borderId="5" xfId="0" applyNumberFormat="1" applyFont="1" applyBorder="1" applyAlignment="1">
      <alignment horizontal="center"/>
    </xf>
    <xf numFmtId="180" fontId="3" fillId="0" borderId="5" xfId="0" applyNumberFormat="1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0" fontId="4" fillId="0" borderId="5" xfId="49" applyFont="1" applyBorder="1" applyAlignment="1">
      <alignment horizontal="center" vertical="center"/>
    </xf>
    <xf numFmtId="0" fontId="4" fillId="0" borderId="5" xfId="49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1" fontId="5" fillId="0" borderId="0" xfId="0" applyNumberFormat="1" applyFont="1" applyAlignment="1">
      <alignment horizontal="center"/>
    </xf>
    <xf numFmtId="2" fontId="3" fillId="0" borderId="0" xfId="0" applyNumberFormat="1" applyFont="1" applyAlignment="1">
      <alignment horizontal="center"/>
    </xf>
    <xf numFmtId="0" fontId="2" fillId="0" borderId="0" xfId="0" applyFont="1" applyAlignment="1">
      <alignment horizontal="left" vertical="center"/>
    </xf>
    <xf numFmtId="0" fontId="3" fillId="0" borderId="0" xfId="0" applyFont="1"/>
    <xf numFmtId="0" fontId="2" fillId="0" borderId="5" xfId="0" applyFont="1" applyBorder="1" applyAlignment="1">
      <alignment horizont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1" fontId="3" fillId="0" borderId="5" xfId="0" applyNumberFormat="1" applyFont="1" applyBorder="1" applyAlignment="1">
      <alignment horizontal="center" vertical="center"/>
    </xf>
    <xf numFmtId="180" fontId="3" fillId="0" borderId="5" xfId="0" applyNumberFormat="1" applyFont="1" applyBorder="1" applyAlignment="1">
      <alignment horizontal="center" vertical="center"/>
    </xf>
    <xf numFmtId="2" fontId="3" fillId="0" borderId="5" xfId="0" applyNumberFormat="1" applyFont="1" applyBorder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</cellXfs>
  <cellStyles count="51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 2" xfId="49"/>
    <cellStyle name="Normal 3" xfId="50"/>
  </cellStyles>
  <tableStyles count="0" defaultTableStyle="TableStyleMedium9" defaultPivotStyle="PivotStyleLight16"/>
  <colors>
    <mruColors>
      <color rgb="00C4FA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433070</xdr:colOff>
      <xdr:row>28</xdr:row>
      <xdr:rowOff>31750</xdr:rowOff>
    </xdr:from>
    <xdr:to>
      <xdr:col>8</xdr:col>
      <xdr:colOff>153670</xdr:colOff>
      <xdr:row>30</xdr:row>
      <xdr:rowOff>167005</xdr:rowOff>
    </xdr:to>
    <xdr:pic>
      <xdr:nvPicPr>
        <xdr:cNvPr id="4" name="Picture 3" descr="Description: D:\tndatangan.jpg"/>
        <xdr:cNvPicPr>
          <a:picLocks noChangeAspect="1" noChangeArrowheads="1"/>
        </xdr:cNvPicPr>
      </xdr:nvPicPr>
      <xdr:blipFill>
        <a:blip r:embed="rId1">
          <a:clrChange>
            <a:clrFrom>
              <a:srgbClr val="FFFFFF">
                <a:alpha val="100000"/>
              </a:srgbClr>
            </a:clrFrom>
            <a:clrTo>
              <a:srgbClr val="FFFFFF">
                <a:alpha val="100000"/>
                <a:alpha val="0"/>
              </a:srgbClr>
            </a:clrTo>
          </a:clrChange>
        </a:blip>
        <a:srcRect l="49152" t="84946" r="34515" b="-3238"/>
        <a:stretch>
          <a:fillRect/>
        </a:stretch>
      </xdr:blipFill>
      <xdr:spPr>
        <a:xfrm>
          <a:off x="5068570" y="5137150"/>
          <a:ext cx="1231900" cy="5035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7"/>
  <sheetViews>
    <sheetView tabSelected="1" zoomScale="80" zoomScaleNormal="80" workbookViewId="0">
      <selection activeCell="C33" sqref="C33"/>
    </sheetView>
  </sheetViews>
  <sheetFormatPr defaultColWidth="9" defaultRowHeight="14.5"/>
  <cols>
    <col min="1" max="1" width="4.72727272727273" style="2" customWidth="1"/>
    <col min="2" max="2" width="10" style="2" customWidth="1"/>
    <col min="3" max="3" width="36.5454545454545" style="3" customWidth="1"/>
    <col min="4" max="5" width="7.54545454545455" style="2" customWidth="1"/>
    <col min="6" max="7" width="6.81818181818182" style="2" customWidth="1"/>
    <col min="8" max="8" width="8" style="2" customWidth="1"/>
    <col min="9" max="9" width="7.81818181818182" style="2" customWidth="1"/>
    <col min="10" max="10" width="1.81818181818182" style="4" customWidth="1"/>
    <col min="11" max="11" width="8.90909090909091" style="4" customWidth="1"/>
    <col min="12" max="12" width="9" style="4"/>
    <col min="13" max="13" width="9" style="1"/>
    <col min="14" max="16384" width="9" style="4"/>
  </cols>
  <sheetData>
    <row r="1" s="30" customFormat="1" spans="1:13">
      <c r="A1" s="31" t="s">
        <v>0</v>
      </c>
      <c r="B1" s="31"/>
      <c r="C1" s="31"/>
      <c r="D1" s="31"/>
      <c r="E1" s="31"/>
      <c r="F1" s="31"/>
      <c r="G1" s="31"/>
      <c r="H1" s="31"/>
      <c r="I1" s="31"/>
      <c r="M1" s="2"/>
    </row>
    <row r="2" s="30" customFormat="1" spans="1:13">
      <c r="A2" s="31" t="s">
        <v>1</v>
      </c>
      <c r="B2" s="31"/>
      <c r="C2" s="31"/>
      <c r="D2" s="31"/>
      <c r="E2" s="31"/>
      <c r="F2" s="31"/>
      <c r="G2" s="31"/>
      <c r="H2" s="31"/>
      <c r="I2" s="31"/>
      <c r="M2" s="2"/>
    </row>
    <row r="3" s="30" customFormat="1" ht="10.5" customHeight="1" spans="1:13">
      <c r="A3" s="23"/>
      <c r="B3" s="23"/>
      <c r="C3" s="24"/>
      <c r="D3" s="23"/>
      <c r="E3" s="23"/>
      <c r="F3" s="23"/>
      <c r="G3" s="23"/>
      <c r="H3" s="23"/>
      <c r="I3" s="23"/>
      <c r="M3" s="2"/>
    </row>
    <row r="4" s="2" customFormat="1" spans="1:9">
      <c r="A4" s="8" t="s">
        <v>2</v>
      </c>
      <c r="B4" s="8" t="s">
        <v>3</v>
      </c>
      <c r="C4" s="8" t="s">
        <v>4</v>
      </c>
      <c r="D4" s="9" t="s">
        <v>5</v>
      </c>
      <c r="E4" s="10"/>
      <c r="F4" s="10"/>
      <c r="G4" s="10"/>
      <c r="H4" s="8" t="s">
        <v>6</v>
      </c>
      <c r="I4" s="8" t="s">
        <v>7</v>
      </c>
    </row>
    <row r="5" s="2" customFormat="1" spans="1:9">
      <c r="A5" s="11"/>
      <c r="B5" s="11"/>
      <c r="C5" s="11"/>
      <c r="D5" s="12" t="s">
        <v>8</v>
      </c>
      <c r="E5" s="12" t="s">
        <v>9</v>
      </c>
      <c r="F5" s="12" t="s">
        <v>10</v>
      </c>
      <c r="G5" s="12" t="s">
        <v>11</v>
      </c>
      <c r="H5" s="11"/>
      <c r="I5" s="11"/>
    </row>
    <row r="6" s="30" customFormat="1" customHeight="1" spans="1:9">
      <c r="A6" s="12">
        <v>1</v>
      </c>
      <c r="B6" s="20">
        <v>25210001</v>
      </c>
      <c r="C6" s="21" t="s">
        <v>12</v>
      </c>
      <c r="D6" s="32">
        <v>72</v>
      </c>
      <c r="E6" s="12">
        <v>76</v>
      </c>
      <c r="F6" s="33">
        <v>88</v>
      </c>
      <c r="G6" s="33">
        <v>92.5</v>
      </c>
      <c r="H6" s="34">
        <f>((D6/100*30)+(E6/100*30)+(F6/100*25)+(G6/100*15))</f>
        <v>80.275</v>
      </c>
      <c r="I6" s="36" t="str">
        <f>IF(H6&gt;=80,"A",IF(AND(H6&lt;80,H6&gt;=70),"B",IF(AND(H6&lt;70,H6&gt;=60),"C",IF(AND(H6&lt;60,H6&gt;=50),"D","E"))))</f>
        <v>A</v>
      </c>
    </row>
    <row r="7" s="30" customFormat="1" spans="1:9">
      <c r="A7" s="12">
        <v>2</v>
      </c>
      <c r="B7" s="20">
        <v>25210002</v>
      </c>
      <c r="C7" s="21" t="s">
        <v>13</v>
      </c>
      <c r="D7" s="32">
        <v>61</v>
      </c>
      <c r="E7" s="12">
        <v>57</v>
      </c>
      <c r="F7" s="33">
        <v>84.6818181818182</v>
      </c>
      <c r="G7" s="33">
        <v>92.5</v>
      </c>
      <c r="H7" s="34">
        <f t="shared" ref="H7:H24" si="0">((D7/100*30)+(E7/100*30)+(F7/100*25)+(G7/100*15))</f>
        <v>70.4454545454545</v>
      </c>
      <c r="I7" s="36" t="str">
        <f t="shared" ref="I7:I24" si="1">IF(H7&gt;=80,"A",IF(AND(H7&lt;80,H7&gt;=70),"B",IF(AND(H7&lt;70,H7&gt;=60),"C",IF(AND(H7&lt;60,H7&gt;=50),"D","E"))))</f>
        <v>B</v>
      </c>
    </row>
    <row r="8" s="30" customFormat="1" spans="1:9">
      <c r="A8" s="12">
        <v>3</v>
      </c>
      <c r="B8" s="20">
        <v>25210003</v>
      </c>
      <c r="C8" s="21" t="s">
        <v>14</v>
      </c>
      <c r="D8" s="32">
        <v>60</v>
      </c>
      <c r="E8" s="12">
        <v>58</v>
      </c>
      <c r="F8" s="33">
        <v>84.6818181818182</v>
      </c>
      <c r="G8" s="33">
        <v>90.7142857142857</v>
      </c>
      <c r="H8" s="34">
        <f t="shared" si="0"/>
        <v>70.1775974025974</v>
      </c>
      <c r="I8" s="36" t="str">
        <f t="shared" si="1"/>
        <v>B</v>
      </c>
    </row>
    <row r="9" s="30" customFormat="1" spans="1:9">
      <c r="A9" s="12">
        <v>4</v>
      </c>
      <c r="B9" s="20">
        <v>25210004</v>
      </c>
      <c r="C9" s="21" t="s">
        <v>15</v>
      </c>
      <c r="D9" s="32">
        <v>65</v>
      </c>
      <c r="E9" s="12">
        <v>61</v>
      </c>
      <c r="F9" s="33">
        <v>80.8636363636364</v>
      </c>
      <c r="G9" s="33">
        <v>90.7142857142857</v>
      </c>
      <c r="H9" s="34">
        <f t="shared" si="0"/>
        <v>71.623051948052</v>
      </c>
      <c r="I9" s="36" t="str">
        <f t="shared" si="1"/>
        <v>B</v>
      </c>
    </row>
    <row r="10" s="30" customFormat="1" spans="1:9">
      <c r="A10" s="12">
        <v>5</v>
      </c>
      <c r="B10" s="20">
        <v>25210005</v>
      </c>
      <c r="C10" s="21" t="s">
        <v>16</v>
      </c>
      <c r="D10" s="32">
        <v>76</v>
      </c>
      <c r="E10" s="12">
        <v>79</v>
      </c>
      <c r="F10" s="33">
        <v>82.2272727272727</v>
      </c>
      <c r="G10" s="33">
        <v>90.7142857142857</v>
      </c>
      <c r="H10" s="34">
        <f t="shared" si="0"/>
        <v>80.663961038961</v>
      </c>
      <c r="I10" s="36" t="str">
        <f t="shared" si="1"/>
        <v>A</v>
      </c>
    </row>
    <row r="11" s="30" customFormat="1" spans="1:9">
      <c r="A11" s="12">
        <v>6</v>
      </c>
      <c r="B11" s="20">
        <v>25210007</v>
      </c>
      <c r="C11" s="21" t="s">
        <v>17</v>
      </c>
      <c r="D11" s="32">
        <v>60</v>
      </c>
      <c r="E11" s="12">
        <v>56</v>
      </c>
      <c r="F11" s="33">
        <v>85.5</v>
      </c>
      <c r="G11" s="33">
        <v>92.5</v>
      </c>
      <c r="H11" s="34">
        <f t="shared" si="0"/>
        <v>70.05</v>
      </c>
      <c r="I11" s="36" t="str">
        <f t="shared" si="1"/>
        <v>B</v>
      </c>
    </row>
    <row r="12" s="30" customFormat="1" spans="1:9">
      <c r="A12" s="12">
        <v>7</v>
      </c>
      <c r="B12" s="20">
        <v>25210008</v>
      </c>
      <c r="C12" s="21" t="s">
        <v>18</v>
      </c>
      <c r="D12" s="32">
        <v>61</v>
      </c>
      <c r="E12" s="12">
        <v>57</v>
      </c>
      <c r="F12" s="33">
        <v>88.3636363636364</v>
      </c>
      <c r="G12" s="33">
        <v>92.5</v>
      </c>
      <c r="H12" s="34">
        <f t="shared" si="0"/>
        <v>71.3659090909091</v>
      </c>
      <c r="I12" s="36" t="str">
        <f t="shared" si="1"/>
        <v>B</v>
      </c>
    </row>
    <row r="13" s="30" customFormat="1" spans="1:9">
      <c r="A13" s="12">
        <v>8</v>
      </c>
      <c r="B13" s="20">
        <v>25210009</v>
      </c>
      <c r="C13" s="21" t="s">
        <v>19</v>
      </c>
      <c r="D13" s="32">
        <v>77</v>
      </c>
      <c r="E13" s="12">
        <v>60</v>
      </c>
      <c r="F13" s="33">
        <v>85.5</v>
      </c>
      <c r="G13" s="33">
        <v>90.7142857142857</v>
      </c>
      <c r="H13" s="34">
        <f t="shared" si="0"/>
        <v>76.0821428571429</v>
      </c>
      <c r="I13" s="36" t="str">
        <f t="shared" si="1"/>
        <v>B</v>
      </c>
    </row>
    <row r="14" s="30" customFormat="1" spans="1:9">
      <c r="A14" s="12">
        <v>9</v>
      </c>
      <c r="B14" s="20">
        <v>25210010</v>
      </c>
      <c r="C14" s="21" t="s">
        <v>20</v>
      </c>
      <c r="D14" s="32">
        <v>60</v>
      </c>
      <c r="E14" s="12">
        <v>55</v>
      </c>
      <c r="F14" s="33">
        <v>88.5</v>
      </c>
      <c r="G14" s="33">
        <v>92.5</v>
      </c>
      <c r="H14" s="34">
        <f t="shared" si="0"/>
        <v>70.5</v>
      </c>
      <c r="I14" s="36" t="str">
        <f t="shared" si="1"/>
        <v>B</v>
      </c>
    </row>
    <row r="15" s="30" customFormat="1" spans="1:9">
      <c r="A15" s="12">
        <v>10</v>
      </c>
      <c r="B15" s="20">
        <v>25210011</v>
      </c>
      <c r="C15" s="21" t="s">
        <v>21</v>
      </c>
      <c r="D15" s="32">
        <v>64</v>
      </c>
      <c r="E15" s="12">
        <v>60</v>
      </c>
      <c r="F15" s="33">
        <v>80.8636363636364</v>
      </c>
      <c r="G15" s="33">
        <v>88.9285714285714</v>
      </c>
      <c r="H15" s="34">
        <f t="shared" si="0"/>
        <v>70.7551948051948</v>
      </c>
      <c r="I15" s="36" t="str">
        <f t="shared" si="1"/>
        <v>B</v>
      </c>
    </row>
    <row r="16" s="30" customFormat="1" spans="1:9">
      <c r="A16" s="12">
        <v>11</v>
      </c>
      <c r="B16" s="20">
        <v>25210012</v>
      </c>
      <c r="C16" s="21" t="s">
        <v>22</v>
      </c>
      <c r="D16" s="32">
        <v>66</v>
      </c>
      <c r="E16" s="12">
        <v>65</v>
      </c>
      <c r="F16" s="33">
        <v>83.1818181818182</v>
      </c>
      <c r="G16" s="33">
        <v>92.5</v>
      </c>
      <c r="H16" s="34">
        <f t="shared" si="0"/>
        <v>73.9704545454545</v>
      </c>
      <c r="I16" s="36" t="str">
        <f t="shared" si="1"/>
        <v>B</v>
      </c>
    </row>
    <row r="17" s="30" customFormat="1" spans="1:9">
      <c r="A17" s="12">
        <v>12</v>
      </c>
      <c r="B17" s="20">
        <v>25210013</v>
      </c>
      <c r="C17" s="21" t="s">
        <v>23</v>
      </c>
      <c r="D17" s="32">
        <v>61</v>
      </c>
      <c r="E17" s="12">
        <v>50</v>
      </c>
      <c r="F17" s="33">
        <v>85.5</v>
      </c>
      <c r="G17" s="33">
        <v>92.5</v>
      </c>
      <c r="H17" s="34">
        <f t="shared" si="0"/>
        <v>68.55</v>
      </c>
      <c r="I17" s="36" t="str">
        <f t="shared" si="1"/>
        <v>C</v>
      </c>
    </row>
    <row r="18" s="30" customFormat="1" spans="1:9">
      <c r="A18" s="12">
        <v>13</v>
      </c>
      <c r="B18" s="20">
        <v>25210014</v>
      </c>
      <c r="C18" s="21" t="s">
        <v>24</v>
      </c>
      <c r="D18" s="32">
        <v>56</v>
      </c>
      <c r="E18" s="12">
        <v>52</v>
      </c>
      <c r="F18" s="33">
        <v>85.2272727272727</v>
      </c>
      <c r="G18" s="33">
        <v>92.5</v>
      </c>
      <c r="H18" s="34">
        <f t="shared" si="0"/>
        <v>67.5818181818182</v>
      </c>
      <c r="I18" s="36" t="str">
        <f t="shared" si="1"/>
        <v>C</v>
      </c>
    </row>
    <row r="19" s="30" customFormat="1" spans="1:9">
      <c r="A19" s="12">
        <v>14</v>
      </c>
      <c r="B19" s="20">
        <v>25210015</v>
      </c>
      <c r="C19" s="21" t="s">
        <v>25</v>
      </c>
      <c r="D19" s="32">
        <v>55</v>
      </c>
      <c r="E19" s="12">
        <v>51</v>
      </c>
      <c r="F19" s="33">
        <v>81.5454545454545</v>
      </c>
      <c r="G19" s="33">
        <v>92.5</v>
      </c>
      <c r="H19" s="34">
        <f t="shared" si="0"/>
        <v>66.0613636363636</v>
      </c>
      <c r="I19" s="36" t="str">
        <f t="shared" si="1"/>
        <v>C</v>
      </c>
    </row>
    <row r="20" s="30" customFormat="1" spans="1:9">
      <c r="A20" s="12">
        <v>15</v>
      </c>
      <c r="B20" s="20">
        <v>25210016</v>
      </c>
      <c r="C20" s="21" t="s">
        <v>26</v>
      </c>
      <c r="D20" s="32">
        <v>53</v>
      </c>
      <c r="E20" s="12">
        <v>50</v>
      </c>
      <c r="F20" s="33">
        <v>75</v>
      </c>
      <c r="G20" s="33">
        <v>92.5</v>
      </c>
      <c r="H20" s="34">
        <f t="shared" si="0"/>
        <v>63.525</v>
      </c>
      <c r="I20" s="36" t="str">
        <f t="shared" si="1"/>
        <v>C</v>
      </c>
    </row>
    <row r="21" s="30" customFormat="1" spans="1:9">
      <c r="A21" s="12">
        <v>16</v>
      </c>
      <c r="B21" s="20">
        <v>25210029</v>
      </c>
      <c r="C21" s="21" t="s">
        <v>27</v>
      </c>
      <c r="D21" s="32">
        <v>80</v>
      </c>
      <c r="E21" s="12">
        <v>79</v>
      </c>
      <c r="F21" s="33">
        <v>77</v>
      </c>
      <c r="G21" s="33">
        <v>90</v>
      </c>
      <c r="H21" s="34">
        <f t="shared" si="0"/>
        <v>80.45</v>
      </c>
      <c r="I21" s="36" t="str">
        <f t="shared" si="1"/>
        <v>A</v>
      </c>
    </row>
    <row r="22" s="30" customFormat="1" spans="1:9">
      <c r="A22" s="12">
        <v>17</v>
      </c>
      <c r="B22" s="20">
        <v>25210033</v>
      </c>
      <c r="C22" s="21" t="s">
        <v>28</v>
      </c>
      <c r="D22" s="32">
        <v>78</v>
      </c>
      <c r="E22" s="12">
        <v>73</v>
      </c>
      <c r="F22" s="33">
        <v>83.8636363636364</v>
      </c>
      <c r="G22" s="33">
        <v>92.5</v>
      </c>
      <c r="H22" s="34">
        <f t="shared" si="0"/>
        <v>80.1409090909091</v>
      </c>
      <c r="I22" s="36" t="str">
        <f t="shared" si="1"/>
        <v>A</v>
      </c>
    </row>
    <row r="23" s="30" customFormat="1" spans="1:9">
      <c r="A23" s="12">
        <v>18</v>
      </c>
      <c r="B23" s="20">
        <v>25210035</v>
      </c>
      <c r="C23" s="21" t="s">
        <v>29</v>
      </c>
      <c r="D23" s="32">
        <v>84</v>
      </c>
      <c r="E23" s="12">
        <v>70</v>
      </c>
      <c r="F23" s="33">
        <v>83</v>
      </c>
      <c r="G23" s="33">
        <v>92.5</v>
      </c>
      <c r="H23" s="34">
        <f t="shared" si="0"/>
        <v>80.825</v>
      </c>
      <c r="I23" s="36" t="str">
        <f t="shared" si="1"/>
        <v>A</v>
      </c>
    </row>
    <row r="24" s="30" customFormat="1" spans="1:9">
      <c r="A24" s="12">
        <v>19</v>
      </c>
      <c r="B24" s="20">
        <v>25210036</v>
      </c>
      <c r="C24" s="21" t="s">
        <v>30</v>
      </c>
      <c r="D24" s="32">
        <v>72</v>
      </c>
      <c r="E24" s="12">
        <v>60</v>
      </c>
      <c r="F24" s="33">
        <v>71</v>
      </c>
      <c r="G24" s="33">
        <v>92.5</v>
      </c>
      <c r="H24" s="34">
        <f t="shared" si="0"/>
        <v>71.225</v>
      </c>
      <c r="I24" s="36" t="str">
        <f t="shared" si="1"/>
        <v>B</v>
      </c>
    </row>
    <row r="25" s="30" customFormat="1" spans="1:13">
      <c r="A25" s="23"/>
      <c r="B25" s="23"/>
      <c r="C25" s="24"/>
      <c r="D25" s="35">
        <f>SUM(D6:D24)/19</f>
        <v>66.3684210526316</v>
      </c>
      <c r="E25" s="35">
        <f t="shared" ref="E25:H25" si="2">SUM(E6:E24)/19</f>
        <v>61.5263157894737</v>
      </c>
      <c r="F25" s="35">
        <f t="shared" si="2"/>
        <v>82.8684210526316</v>
      </c>
      <c r="G25" s="35">
        <f t="shared" si="2"/>
        <v>91.8045112781955</v>
      </c>
      <c r="H25" s="35">
        <f t="shared" si="2"/>
        <v>72.8562030075188</v>
      </c>
      <c r="I25" s="31"/>
      <c r="M25" s="2"/>
    </row>
    <row r="26" spans="1:9">
      <c r="A26" s="23"/>
      <c r="B26" s="6"/>
      <c r="C26" s="24"/>
      <c r="D26" s="6"/>
      <c r="E26" s="6"/>
      <c r="F26" s="6"/>
      <c r="G26" s="6"/>
      <c r="H26" s="26"/>
      <c r="I26" s="5"/>
    </row>
    <row r="27" spans="1:9">
      <c r="A27" s="23"/>
      <c r="B27" s="23"/>
      <c r="C27" s="24"/>
      <c r="D27" s="23"/>
      <c r="E27" s="23"/>
      <c r="F27" s="23" t="s">
        <v>31</v>
      </c>
      <c r="G27" s="23"/>
      <c r="H27" s="23"/>
      <c r="I27" s="23"/>
    </row>
    <row r="28" spans="1:9">
      <c r="A28" s="27" t="s">
        <v>32</v>
      </c>
      <c r="B28" s="27"/>
      <c r="C28" s="24"/>
      <c r="D28" s="23"/>
      <c r="E28" s="23"/>
      <c r="F28" s="23" t="s">
        <v>33</v>
      </c>
      <c r="G28" s="23"/>
      <c r="H28" s="23"/>
      <c r="I28" s="23"/>
    </row>
    <row r="29" spans="1:9">
      <c r="A29" s="28" t="s">
        <v>34</v>
      </c>
      <c r="B29" s="28" t="s">
        <v>35</v>
      </c>
      <c r="C29" s="24"/>
      <c r="D29" s="23"/>
      <c r="E29" s="23"/>
      <c r="F29" s="23"/>
      <c r="G29" s="23"/>
      <c r="H29" s="23"/>
      <c r="I29" s="23"/>
    </row>
    <row r="30" spans="1:9">
      <c r="A30" s="28" t="s">
        <v>36</v>
      </c>
      <c r="B30" s="28" t="s">
        <v>37</v>
      </c>
      <c r="C30" s="24"/>
      <c r="D30" s="23"/>
      <c r="E30" s="23"/>
      <c r="F30" s="23"/>
      <c r="G30" s="23"/>
      <c r="H30" s="23"/>
      <c r="I30" s="23"/>
    </row>
    <row r="31" ht="14.15" customHeight="1" spans="1:9">
      <c r="A31" s="7"/>
      <c r="B31" s="7"/>
      <c r="C31" s="24"/>
      <c r="D31" s="23"/>
      <c r="E31" s="23"/>
      <c r="F31" s="23"/>
      <c r="G31" s="23"/>
      <c r="H31" s="23"/>
      <c r="I31" s="23"/>
    </row>
    <row r="32" spans="1:9">
      <c r="A32" s="23"/>
      <c r="B32" s="23"/>
      <c r="C32" s="24"/>
      <c r="D32" s="23"/>
      <c r="E32" s="23"/>
      <c r="F32" s="23" t="s">
        <v>38</v>
      </c>
      <c r="G32" s="23"/>
      <c r="H32" s="23"/>
      <c r="I32" s="23"/>
    </row>
    <row r="33" spans="1:9">
      <c r="A33" s="23"/>
      <c r="B33" s="23"/>
      <c r="C33" s="24"/>
      <c r="D33" s="23"/>
      <c r="E33" s="23"/>
      <c r="F33" s="23"/>
      <c r="G33" s="23"/>
      <c r="H33" s="23"/>
      <c r="I33" s="23"/>
    </row>
    <row r="34" spans="1:9">
      <c r="A34" s="23"/>
      <c r="B34" s="23"/>
      <c r="C34" s="24"/>
      <c r="D34" s="23"/>
      <c r="E34" s="23"/>
      <c r="F34" s="23"/>
      <c r="G34" s="23"/>
      <c r="H34" s="23"/>
      <c r="I34" s="23"/>
    </row>
    <row r="35" spans="1:9">
      <c r="A35" s="23"/>
      <c r="B35" s="23"/>
      <c r="C35" s="24"/>
      <c r="D35" s="23"/>
      <c r="E35" s="23"/>
      <c r="F35" s="23"/>
      <c r="G35" s="23"/>
      <c r="H35" s="23"/>
      <c r="I35" s="23"/>
    </row>
    <row r="36" spans="1:9">
      <c r="A36" s="23"/>
      <c r="B36" s="23"/>
      <c r="C36" s="24"/>
      <c r="D36" s="23"/>
      <c r="E36" s="23"/>
      <c r="F36" s="23"/>
      <c r="G36" s="23"/>
      <c r="H36" s="23"/>
      <c r="I36" s="23"/>
    </row>
    <row r="37" spans="1:9">
      <c r="A37" s="23"/>
      <c r="B37" s="23"/>
      <c r="C37" s="24"/>
      <c r="D37" s="23"/>
      <c r="E37" s="23"/>
      <c r="F37" s="23"/>
      <c r="G37" s="23"/>
      <c r="H37" s="23"/>
      <c r="I37" s="23"/>
    </row>
  </sheetData>
  <mergeCells count="12">
    <mergeCell ref="A1:I1"/>
    <mergeCell ref="A2:I2"/>
    <mergeCell ref="D4:G4"/>
    <mergeCell ref="F27:I27"/>
    <mergeCell ref="F28:I28"/>
    <mergeCell ref="H30:I30"/>
    <mergeCell ref="F32:I32"/>
    <mergeCell ref="A4:A5"/>
    <mergeCell ref="B4:B5"/>
    <mergeCell ref="C4:C5"/>
    <mergeCell ref="H4:H5"/>
    <mergeCell ref="I4:I5"/>
  </mergeCells>
  <pageMargins left="0.61" right="0.37" top="0.57" bottom="0.55" header="0.3" footer="0.3"/>
  <pageSetup paperSize="1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5"/>
  <sheetViews>
    <sheetView zoomScale="80" zoomScaleNormal="80" topLeftCell="A10" workbookViewId="0">
      <selection activeCell="F33" sqref="F33:I33"/>
    </sheetView>
  </sheetViews>
  <sheetFormatPr defaultColWidth="9" defaultRowHeight="14.5"/>
  <cols>
    <col min="1" max="1" width="4.72727272727273" style="2" customWidth="1"/>
    <col min="2" max="2" width="10" style="2" customWidth="1"/>
    <col min="3" max="3" width="36.5454545454545" style="3" customWidth="1"/>
    <col min="4" max="5" width="7.54545454545455" style="2" customWidth="1"/>
    <col min="6" max="7" width="6.81818181818182" style="2" customWidth="1"/>
    <col min="8" max="8" width="8" style="2" customWidth="1"/>
    <col min="9" max="9" width="7.81818181818182" style="2" customWidth="1"/>
    <col min="10" max="10" width="1.72727272727273" style="4" customWidth="1"/>
    <col min="11" max="16384" width="9" style="4"/>
  </cols>
  <sheetData>
    <row r="1" spans="1:9">
      <c r="A1" s="5" t="s">
        <v>0</v>
      </c>
      <c r="B1" s="5"/>
      <c r="C1" s="5"/>
      <c r="D1" s="5"/>
      <c r="E1" s="5"/>
      <c r="F1" s="5"/>
      <c r="G1" s="5"/>
      <c r="H1" s="5"/>
      <c r="I1" s="5"/>
    </row>
    <row r="2" spans="1:9">
      <c r="A2" s="5" t="s">
        <v>39</v>
      </c>
      <c r="B2" s="5"/>
      <c r="C2" s="5"/>
      <c r="D2" s="5"/>
      <c r="E2" s="5"/>
      <c r="F2" s="5"/>
      <c r="G2" s="5"/>
      <c r="H2" s="5"/>
      <c r="I2" s="5"/>
    </row>
    <row r="3" ht="10.5" customHeight="1" spans="1:9">
      <c r="A3" s="6"/>
      <c r="B3" s="6"/>
      <c r="C3" s="7"/>
      <c r="D3" s="6"/>
      <c r="E3" s="6"/>
      <c r="F3" s="6"/>
      <c r="G3" s="6"/>
      <c r="H3" s="6"/>
      <c r="I3" s="6"/>
    </row>
    <row r="4" s="1" customFormat="1" spans="1:9">
      <c r="A4" s="8" t="s">
        <v>2</v>
      </c>
      <c r="B4" s="8" t="s">
        <v>3</v>
      </c>
      <c r="C4" s="8" t="s">
        <v>4</v>
      </c>
      <c r="D4" s="9" t="s">
        <v>5</v>
      </c>
      <c r="E4" s="10"/>
      <c r="F4" s="10"/>
      <c r="G4" s="10"/>
      <c r="H4" s="8" t="s">
        <v>6</v>
      </c>
      <c r="I4" s="8" t="s">
        <v>7</v>
      </c>
    </row>
    <row r="5" s="1" customFormat="1" spans="1:9">
      <c r="A5" s="11"/>
      <c r="B5" s="11"/>
      <c r="C5" s="11"/>
      <c r="D5" s="12" t="s">
        <v>8</v>
      </c>
      <c r="E5" s="12" t="s">
        <v>9</v>
      </c>
      <c r="F5" s="12" t="s">
        <v>10</v>
      </c>
      <c r="G5" s="12" t="s">
        <v>11</v>
      </c>
      <c r="H5" s="11"/>
      <c r="I5" s="11"/>
    </row>
    <row r="6" ht="14" customHeight="1" spans="1:9">
      <c r="A6" s="13">
        <v>1</v>
      </c>
      <c r="B6" s="14">
        <v>25210017</v>
      </c>
      <c r="C6" s="15" t="s">
        <v>40</v>
      </c>
      <c r="D6" s="16">
        <v>53</v>
      </c>
      <c r="E6" s="17">
        <v>59</v>
      </c>
      <c r="F6" s="18">
        <v>75</v>
      </c>
      <c r="G6" s="18">
        <v>92.5</v>
      </c>
      <c r="H6" s="19">
        <f>((D6/100*30)+(E6/100*30)+(F6/100*25)+(G6/100*15))</f>
        <v>66.225</v>
      </c>
      <c r="I6" s="29" t="str">
        <f>IF(H6&gt;=80,"A",IF(AND(H6&lt;80,H6&gt;=70),"B",IF(AND(H6&lt;70,H6&gt;=60),"C",IF(AND(H6&lt;60,H6&gt;=50),"D","E"))))</f>
        <v>C</v>
      </c>
    </row>
    <row r="7" ht="14" customHeight="1" spans="1:9">
      <c r="A7" s="13">
        <v>2</v>
      </c>
      <c r="B7" s="14">
        <v>25210018</v>
      </c>
      <c r="C7" s="15" t="s">
        <v>41</v>
      </c>
      <c r="D7" s="16">
        <v>60</v>
      </c>
      <c r="E7" s="17">
        <v>65.5</v>
      </c>
      <c r="F7" s="18">
        <v>83.1818181818182</v>
      </c>
      <c r="G7" s="18">
        <v>92.5</v>
      </c>
      <c r="H7" s="19">
        <f t="shared" ref="H7:H25" si="0">((D7/100*30)+(E7/100*30)+(F7/100*25)+(G7/100*15))</f>
        <v>72.3204545454546</v>
      </c>
      <c r="I7" s="29" t="str">
        <f t="shared" ref="I7:I25" si="1">IF(H7&gt;=80,"A",IF(AND(H7&lt;80,H7&gt;=70),"B",IF(AND(H7&lt;70,H7&gt;=60),"C",IF(AND(H7&lt;60,H7&gt;=50),"D","E"))))</f>
        <v>B</v>
      </c>
    </row>
    <row r="8" ht="14" customHeight="1" spans="1:9">
      <c r="A8" s="13">
        <v>3</v>
      </c>
      <c r="B8" s="14">
        <v>25210019</v>
      </c>
      <c r="C8" s="15" t="s">
        <v>42</v>
      </c>
      <c r="D8" s="16">
        <v>55</v>
      </c>
      <c r="E8" s="17">
        <v>54</v>
      </c>
      <c r="F8" s="18">
        <v>80</v>
      </c>
      <c r="G8" s="18">
        <v>92.5</v>
      </c>
      <c r="H8" s="19">
        <f t="shared" si="0"/>
        <v>66.575</v>
      </c>
      <c r="I8" s="29" t="str">
        <f t="shared" si="1"/>
        <v>C</v>
      </c>
    </row>
    <row r="9" ht="14" customHeight="1" spans="1:9">
      <c r="A9" s="13">
        <v>4</v>
      </c>
      <c r="B9" s="14">
        <v>25210020</v>
      </c>
      <c r="C9" s="15" t="s">
        <v>43</v>
      </c>
      <c r="D9" s="16">
        <v>72</v>
      </c>
      <c r="E9" s="17">
        <v>65</v>
      </c>
      <c r="F9" s="18">
        <v>81.5454545454545</v>
      </c>
      <c r="G9" s="18">
        <v>92.5</v>
      </c>
      <c r="H9" s="19">
        <f t="shared" si="0"/>
        <v>75.3613636363636</v>
      </c>
      <c r="I9" s="29" t="str">
        <f t="shared" si="1"/>
        <v>B</v>
      </c>
    </row>
    <row r="10" ht="14" customHeight="1" spans="1:9">
      <c r="A10" s="13">
        <v>5</v>
      </c>
      <c r="B10" s="14">
        <v>25210021</v>
      </c>
      <c r="C10" s="15" t="s">
        <v>44</v>
      </c>
      <c r="D10" s="16">
        <v>68</v>
      </c>
      <c r="E10" s="17">
        <v>68</v>
      </c>
      <c r="F10" s="18">
        <v>85.3636363636364</v>
      </c>
      <c r="G10" s="18">
        <v>90.7142857142857</v>
      </c>
      <c r="H10" s="19">
        <f t="shared" si="0"/>
        <v>75.748051948052</v>
      </c>
      <c r="I10" s="29" t="str">
        <f t="shared" si="1"/>
        <v>B</v>
      </c>
    </row>
    <row r="11" ht="14" customHeight="1" spans="1:9">
      <c r="A11" s="13">
        <v>6</v>
      </c>
      <c r="B11" s="14">
        <v>25210022</v>
      </c>
      <c r="C11" s="15" t="s">
        <v>45</v>
      </c>
      <c r="D11" s="16">
        <v>81</v>
      </c>
      <c r="E11" s="17">
        <v>73</v>
      </c>
      <c r="F11" s="18">
        <v>81</v>
      </c>
      <c r="G11" s="18">
        <v>92.5</v>
      </c>
      <c r="H11" s="19">
        <f t="shared" si="0"/>
        <v>80.325</v>
      </c>
      <c r="I11" s="29" t="str">
        <f t="shared" si="1"/>
        <v>A</v>
      </c>
    </row>
    <row r="12" ht="14" customHeight="1" spans="1:9">
      <c r="A12" s="13">
        <v>7</v>
      </c>
      <c r="B12" s="14">
        <v>25210023</v>
      </c>
      <c r="C12" s="15" t="s">
        <v>46</v>
      </c>
      <c r="D12" s="16">
        <v>80</v>
      </c>
      <c r="E12" s="17">
        <v>74</v>
      </c>
      <c r="F12" s="18">
        <v>83</v>
      </c>
      <c r="G12" s="18">
        <v>92.5</v>
      </c>
      <c r="H12" s="19">
        <f t="shared" si="0"/>
        <v>80.825</v>
      </c>
      <c r="I12" s="29" t="str">
        <f t="shared" si="1"/>
        <v>A</v>
      </c>
    </row>
    <row r="13" ht="14" customHeight="1" spans="1:9">
      <c r="A13" s="13">
        <v>8</v>
      </c>
      <c r="B13" s="14">
        <v>25210024</v>
      </c>
      <c r="C13" s="15" t="s">
        <v>47</v>
      </c>
      <c r="D13" s="16">
        <v>60</v>
      </c>
      <c r="E13" s="17">
        <v>78.5</v>
      </c>
      <c r="F13" s="18">
        <v>80.1818181818182</v>
      </c>
      <c r="G13" s="18">
        <v>92.5</v>
      </c>
      <c r="H13" s="19">
        <f t="shared" si="0"/>
        <v>75.4704545454545</v>
      </c>
      <c r="I13" s="29" t="str">
        <f t="shared" si="1"/>
        <v>B</v>
      </c>
    </row>
    <row r="14" ht="14" customHeight="1" spans="1:9">
      <c r="A14" s="13">
        <v>9</v>
      </c>
      <c r="B14" s="14">
        <v>25210025</v>
      </c>
      <c r="C14" s="15" t="s">
        <v>48</v>
      </c>
      <c r="D14" s="16">
        <v>53</v>
      </c>
      <c r="E14" s="17">
        <v>51</v>
      </c>
      <c r="F14" s="18">
        <v>84.6818181818182</v>
      </c>
      <c r="G14" s="18">
        <v>90.7142857142857</v>
      </c>
      <c r="H14" s="19">
        <f t="shared" si="0"/>
        <v>65.9775974025974</v>
      </c>
      <c r="I14" s="29" t="str">
        <f t="shared" si="1"/>
        <v>C</v>
      </c>
    </row>
    <row r="15" ht="14" customHeight="1" spans="1:9">
      <c r="A15" s="13">
        <v>10</v>
      </c>
      <c r="B15" s="14">
        <v>25210026</v>
      </c>
      <c r="C15" s="15" t="s">
        <v>49</v>
      </c>
      <c r="D15" s="16">
        <v>67</v>
      </c>
      <c r="E15" s="17">
        <v>62</v>
      </c>
      <c r="F15" s="18">
        <v>72</v>
      </c>
      <c r="G15" s="18">
        <v>90.7142857142857</v>
      </c>
      <c r="H15" s="19">
        <f t="shared" si="0"/>
        <v>70.3071428571429</v>
      </c>
      <c r="I15" s="29" t="str">
        <f t="shared" si="1"/>
        <v>B</v>
      </c>
    </row>
    <row r="16" ht="14" customHeight="1" spans="1:9">
      <c r="A16" s="13">
        <v>11</v>
      </c>
      <c r="B16" s="14">
        <v>25210027</v>
      </c>
      <c r="C16" s="15" t="s">
        <v>50</v>
      </c>
      <c r="D16" s="16">
        <v>72</v>
      </c>
      <c r="E16" s="17">
        <v>56</v>
      </c>
      <c r="F16" s="18">
        <v>87</v>
      </c>
      <c r="G16" s="18">
        <v>92.5</v>
      </c>
      <c r="H16" s="19">
        <f t="shared" si="0"/>
        <v>74.025</v>
      </c>
      <c r="I16" s="29" t="str">
        <f t="shared" si="1"/>
        <v>B</v>
      </c>
    </row>
    <row r="17" ht="14" customHeight="1" spans="1:9">
      <c r="A17" s="13">
        <v>12</v>
      </c>
      <c r="B17" s="14">
        <v>25210028</v>
      </c>
      <c r="C17" s="15" t="s">
        <v>51</v>
      </c>
      <c r="D17" s="16">
        <v>62</v>
      </c>
      <c r="E17" s="17">
        <v>55</v>
      </c>
      <c r="F17" s="18">
        <v>87</v>
      </c>
      <c r="G17" s="18">
        <v>90.7142857142857</v>
      </c>
      <c r="H17" s="19">
        <f t="shared" si="0"/>
        <v>70.4571428571429</v>
      </c>
      <c r="I17" s="29" t="str">
        <f t="shared" si="1"/>
        <v>B</v>
      </c>
    </row>
    <row r="18" ht="14" customHeight="1" spans="1:9">
      <c r="A18" s="13">
        <v>13</v>
      </c>
      <c r="B18" s="14">
        <v>25210030</v>
      </c>
      <c r="C18" s="15" t="s">
        <v>52</v>
      </c>
      <c r="D18" s="16">
        <v>64</v>
      </c>
      <c r="E18" s="17">
        <v>62</v>
      </c>
      <c r="F18" s="18">
        <v>75</v>
      </c>
      <c r="G18" s="18">
        <v>90.7142857142857</v>
      </c>
      <c r="H18" s="19">
        <f t="shared" si="0"/>
        <v>70.1571428571429</v>
      </c>
      <c r="I18" s="29" t="str">
        <f t="shared" si="1"/>
        <v>B</v>
      </c>
    </row>
    <row r="19" ht="14" customHeight="1" spans="1:9">
      <c r="A19" s="13">
        <v>14</v>
      </c>
      <c r="B19" s="20">
        <v>25210031</v>
      </c>
      <c r="C19" s="21" t="s">
        <v>53</v>
      </c>
      <c r="D19" s="16">
        <v>97</v>
      </c>
      <c r="E19" s="17">
        <v>93.5</v>
      </c>
      <c r="F19" s="18">
        <v>82</v>
      </c>
      <c r="G19" s="18">
        <v>92.5</v>
      </c>
      <c r="H19" s="19">
        <f t="shared" si="0"/>
        <v>91.525</v>
      </c>
      <c r="I19" s="29" t="str">
        <f t="shared" si="1"/>
        <v>A</v>
      </c>
    </row>
    <row r="20" ht="14" customHeight="1" spans="1:9">
      <c r="A20" s="13">
        <v>15</v>
      </c>
      <c r="B20" s="20">
        <v>25210032</v>
      </c>
      <c r="C20" s="21" t="s">
        <v>54</v>
      </c>
      <c r="D20" s="16">
        <v>80</v>
      </c>
      <c r="E20" s="17">
        <v>91</v>
      </c>
      <c r="F20" s="18">
        <v>82.3636363636364</v>
      </c>
      <c r="G20" s="18">
        <v>92.5</v>
      </c>
      <c r="H20" s="19">
        <f t="shared" si="0"/>
        <v>85.7659090909091</v>
      </c>
      <c r="I20" s="29" t="str">
        <f t="shared" si="1"/>
        <v>A</v>
      </c>
    </row>
    <row r="21" ht="14" customHeight="1" spans="1:9">
      <c r="A21" s="13">
        <v>16</v>
      </c>
      <c r="B21" s="20">
        <v>25210034</v>
      </c>
      <c r="C21" s="21" t="s">
        <v>55</v>
      </c>
      <c r="D21" s="16">
        <v>87</v>
      </c>
      <c r="E21" s="17">
        <v>79</v>
      </c>
      <c r="F21" s="18">
        <v>84</v>
      </c>
      <c r="G21" s="18">
        <v>92.5</v>
      </c>
      <c r="H21" s="19">
        <f t="shared" si="0"/>
        <v>84.675</v>
      </c>
      <c r="I21" s="29" t="str">
        <f t="shared" si="1"/>
        <v>A</v>
      </c>
    </row>
    <row r="22" ht="14" customHeight="1" spans="1:9">
      <c r="A22" s="13">
        <v>17</v>
      </c>
      <c r="B22" s="20">
        <v>25210037</v>
      </c>
      <c r="C22" s="21" t="s">
        <v>56</v>
      </c>
      <c r="D22" s="16">
        <v>80</v>
      </c>
      <c r="E22" s="17">
        <v>80</v>
      </c>
      <c r="F22" s="18">
        <v>75</v>
      </c>
      <c r="G22" s="18">
        <v>88.9285714285714</v>
      </c>
      <c r="H22" s="19">
        <f t="shared" si="0"/>
        <v>80.0892857142857</v>
      </c>
      <c r="I22" s="29" t="str">
        <f t="shared" si="1"/>
        <v>A</v>
      </c>
    </row>
    <row r="23" ht="14" customHeight="1" spans="1:9">
      <c r="A23" s="13">
        <v>18</v>
      </c>
      <c r="B23" s="14">
        <v>25210038</v>
      </c>
      <c r="C23" s="15" t="s">
        <v>57</v>
      </c>
      <c r="D23" s="16">
        <v>55</v>
      </c>
      <c r="E23" s="17">
        <v>52</v>
      </c>
      <c r="F23" s="18">
        <v>71</v>
      </c>
      <c r="G23" s="18">
        <v>92.5</v>
      </c>
      <c r="H23" s="19">
        <f t="shared" si="0"/>
        <v>63.725</v>
      </c>
      <c r="I23" s="29" t="str">
        <f t="shared" si="1"/>
        <v>C</v>
      </c>
    </row>
    <row r="24" ht="14" customHeight="1" spans="1:9">
      <c r="A24" s="13">
        <v>19</v>
      </c>
      <c r="B24" s="14">
        <v>25210039</v>
      </c>
      <c r="C24" s="15" t="s">
        <v>58</v>
      </c>
      <c r="D24" s="16">
        <v>65</v>
      </c>
      <c r="E24" s="17">
        <v>71</v>
      </c>
      <c r="F24" s="18">
        <v>79.9090909090909</v>
      </c>
      <c r="G24" s="18">
        <v>90.7142857142857</v>
      </c>
      <c r="H24" s="19">
        <f t="shared" si="0"/>
        <v>74.3844155844156</v>
      </c>
      <c r="I24" s="29" t="str">
        <f t="shared" si="1"/>
        <v>B</v>
      </c>
    </row>
    <row r="25" ht="14" customHeight="1" spans="1:9">
      <c r="A25" s="13">
        <v>20</v>
      </c>
      <c r="B25" s="14">
        <v>25210040</v>
      </c>
      <c r="C25" s="22" t="s">
        <v>59</v>
      </c>
      <c r="D25" s="16">
        <v>54</v>
      </c>
      <c r="E25" s="17">
        <v>50</v>
      </c>
      <c r="F25" s="18">
        <v>83.8636363636364</v>
      </c>
      <c r="G25" s="18">
        <v>90.7142857142857</v>
      </c>
      <c r="H25" s="19">
        <f t="shared" si="0"/>
        <v>65.773051948052</v>
      </c>
      <c r="I25" s="29" t="str">
        <f t="shared" si="1"/>
        <v>C</v>
      </c>
    </row>
    <row r="26" spans="1:9">
      <c r="A26" s="23"/>
      <c r="B26" s="6"/>
      <c r="C26" s="24"/>
      <c r="D26" s="25">
        <f>SUM(D6:D25)/20</f>
        <v>68.25</v>
      </c>
      <c r="E26" s="25">
        <f t="shared" ref="E26:H26" si="2">SUM(E6:E25)/20</f>
        <v>66.975</v>
      </c>
      <c r="F26" s="25">
        <f t="shared" si="2"/>
        <v>80.6545454545455</v>
      </c>
      <c r="G26" s="25">
        <f t="shared" si="2"/>
        <v>91.6964285714286</v>
      </c>
      <c r="H26" s="25">
        <f t="shared" si="2"/>
        <v>74.4856006493507</v>
      </c>
      <c r="I26" s="5"/>
    </row>
    <row r="27" spans="1:9">
      <c r="A27" s="23"/>
      <c r="B27" s="6"/>
      <c r="C27" s="24"/>
      <c r="D27" s="6"/>
      <c r="E27" s="6"/>
      <c r="F27" s="6"/>
      <c r="G27" s="6"/>
      <c r="H27" s="26"/>
      <c r="I27" s="5"/>
    </row>
    <row r="28" spans="1:9">
      <c r="A28" s="23"/>
      <c r="B28" s="23"/>
      <c r="C28" s="24"/>
      <c r="D28" s="23"/>
      <c r="E28" s="23"/>
      <c r="F28" s="23" t="s">
        <v>31</v>
      </c>
      <c r="G28" s="23"/>
      <c r="H28" s="23"/>
      <c r="I28" s="23"/>
    </row>
    <row r="29" spans="1:9">
      <c r="A29" s="27" t="s">
        <v>32</v>
      </c>
      <c r="B29" s="27"/>
      <c r="C29" s="24"/>
      <c r="D29" s="23"/>
      <c r="E29" s="23"/>
      <c r="F29" s="23" t="s">
        <v>33</v>
      </c>
      <c r="G29" s="23"/>
      <c r="H29" s="23"/>
      <c r="I29" s="23"/>
    </row>
    <row r="30" spans="1:9">
      <c r="A30" s="28" t="s">
        <v>34</v>
      </c>
      <c r="B30" s="28" t="s">
        <v>35</v>
      </c>
      <c r="C30" s="24"/>
      <c r="D30" s="23"/>
      <c r="E30" s="23"/>
      <c r="F30" s="23"/>
      <c r="G30" s="23"/>
      <c r="H30" s="23"/>
      <c r="I30" s="23"/>
    </row>
    <row r="31" spans="1:9">
      <c r="A31" s="28" t="s">
        <v>36</v>
      </c>
      <c r="B31" s="28" t="s">
        <v>37</v>
      </c>
      <c r="C31" s="24"/>
      <c r="D31" s="23"/>
      <c r="E31" s="23"/>
      <c r="F31" s="23"/>
      <c r="G31" s="23"/>
      <c r="H31" s="23"/>
      <c r="I31" s="23"/>
    </row>
    <row r="32" ht="14.15" customHeight="1" spans="1:9">
      <c r="A32" s="7"/>
      <c r="B32" s="7"/>
      <c r="C32" s="24"/>
      <c r="D32" s="23"/>
      <c r="E32" s="23"/>
      <c r="F32" s="23"/>
      <c r="G32" s="23"/>
      <c r="H32" s="23"/>
      <c r="I32" s="23"/>
    </row>
    <row r="33" spans="1:9">
      <c r="A33" s="23"/>
      <c r="B33" s="23"/>
      <c r="C33" s="24"/>
      <c r="D33" s="23"/>
      <c r="E33" s="23"/>
      <c r="F33" s="23" t="s">
        <v>38</v>
      </c>
      <c r="G33" s="23"/>
      <c r="H33" s="23"/>
      <c r="I33" s="23"/>
    </row>
    <row r="34" spans="1:9">
      <c r="A34" s="23"/>
      <c r="B34" s="23"/>
      <c r="C34" s="24"/>
      <c r="D34" s="23"/>
      <c r="E34" s="23"/>
      <c r="F34" s="23"/>
      <c r="G34" s="23"/>
      <c r="H34" s="23"/>
      <c r="I34" s="23"/>
    </row>
  </sheetData>
  <mergeCells count="13">
    <mergeCell ref="A1:I1"/>
    <mergeCell ref="A2:I2"/>
    <mergeCell ref="D4:G4"/>
    <mergeCell ref="F28:I28"/>
    <mergeCell ref="F29:I29"/>
    <mergeCell ref="H31:I31"/>
    <mergeCell ref="F33:I33"/>
    <mergeCell ref="H35:I35"/>
    <mergeCell ref="A4:A5"/>
    <mergeCell ref="B4:B5"/>
    <mergeCell ref="C4:C5"/>
    <mergeCell ref="H4:H5"/>
    <mergeCell ref="I4:I5"/>
  </mergeCells>
  <pageMargins left="0.61" right="0.37" top="0.57" bottom="0.5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Farm "A"</vt:lpstr>
      <vt:lpstr>Farm "B"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Nur Abdul Goni</cp:lastModifiedBy>
  <dcterms:created xsi:type="dcterms:W3CDTF">2006-09-16T00:00:00Z</dcterms:created>
  <cp:lastPrinted>2026-02-02T02:45:00Z</cp:lastPrinted>
  <dcterms:modified xsi:type="dcterms:W3CDTF">2026-02-03T11:57:54Z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1033-12.2.0.23196</vt:lpwstr>
  </property>
  <property fmtid="{D5CDD505-2E9C-101B-9397-08002B2CF9AE}" pid="3" name="ICV">
    <vt:lpwstr>16F226813F5649368D566F9170461EAB_13</vt:lpwstr>
  </property>
</Properties>
</file>